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mhenshall/Desktop/"/>
    </mc:Choice>
  </mc:AlternateContent>
  <xr:revisionPtr revIDLastSave="0" documentId="8_{C4DDDAAE-0F0C-FD45-9D9D-697756C0B465}" xr6:coauthVersionLast="45" xr6:coauthVersionMax="45" xr10:uidLastSave="{00000000-0000-0000-0000-000000000000}"/>
  <bookViews>
    <workbookView xWindow="5580" yWindow="2360" windowWidth="27640" windowHeight="16940" xr2:uid="{FFA19064-96DE-EA47-92E7-B4B53485DDB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J25" i="1"/>
  <c r="G25" i="1"/>
  <c r="I25" i="1" s="1"/>
  <c r="F25" i="1"/>
  <c r="F27" i="1" s="1"/>
  <c r="E25" i="1"/>
  <c r="E27" i="1" s="1"/>
  <c r="D25" i="1"/>
  <c r="D27" i="1" s="1"/>
  <c r="C25" i="1"/>
  <c r="C27" i="1" s="1"/>
  <c r="B25" i="1"/>
  <c r="B27" i="1" s="1"/>
  <c r="K24" i="1"/>
  <c r="K23" i="1"/>
  <c r="I23" i="1"/>
  <c r="H23" i="1"/>
  <c r="K22" i="1"/>
  <c r="I22" i="1"/>
  <c r="H22" i="1"/>
  <c r="K21" i="1"/>
  <c r="I21" i="1"/>
  <c r="H21" i="1"/>
  <c r="K20" i="1"/>
  <c r="I20" i="1"/>
  <c r="H20" i="1"/>
  <c r="K19" i="1"/>
  <c r="I19" i="1"/>
  <c r="H19" i="1"/>
  <c r="K18" i="1"/>
  <c r="K17" i="1"/>
  <c r="I17" i="1"/>
  <c r="H17" i="1"/>
  <c r="K16" i="1"/>
  <c r="I16" i="1"/>
  <c r="H16" i="1"/>
  <c r="K15" i="1"/>
  <c r="I15" i="1"/>
  <c r="K14" i="1"/>
  <c r="I14" i="1"/>
  <c r="H14" i="1"/>
  <c r="K13" i="1"/>
  <c r="I13" i="1"/>
  <c r="H13" i="1"/>
  <c r="K12" i="1"/>
  <c r="I12" i="1"/>
  <c r="H12" i="1"/>
  <c r="K11" i="1"/>
  <c r="I11" i="1"/>
  <c r="H11" i="1"/>
  <c r="K10" i="1"/>
  <c r="I10" i="1"/>
  <c r="H10" i="1"/>
  <c r="K9" i="1"/>
  <c r="I9" i="1"/>
  <c r="H9" i="1"/>
  <c r="K8" i="1"/>
  <c r="K7" i="1"/>
  <c r="I7" i="1"/>
  <c r="H7" i="1"/>
  <c r="K6" i="1"/>
  <c r="I6" i="1"/>
  <c r="K5" i="1"/>
  <c r="I5" i="1"/>
  <c r="H5" i="1"/>
  <c r="K4" i="1"/>
  <c r="I4" i="1"/>
  <c r="H4" i="1"/>
  <c r="K3" i="1"/>
  <c r="K25" i="1" s="1"/>
  <c r="I3" i="1"/>
  <c r="H3" i="1"/>
  <c r="G27" i="1" l="1"/>
  <c r="H25" i="1"/>
  <c r="I27" i="1" l="1"/>
  <c r="H27" i="1"/>
</calcChain>
</file>

<file path=xl/sharedStrings.xml><?xml version="1.0" encoding="utf-8"?>
<sst xmlns="http://schemas.openxmlformats.org/spreadsheetml/2006/main" count="106" uniqueCount="35">
  <si>
    <t>International Visitor Arrivals 2018-2023</t>
  </si>
  <si>
    <t>International Ranking</t>
  </si>
  <si>
    <t>Domestic Ranking</t>
  </si>
  <si>
    <t>Overall Ranking</t>
  </si>
  <si>
    <t>NATIONAL PARK</t>
  </si>
  <si>
    <t>2023 v 2019</t>
  </si>
  <si>
    <t>2023 v 2022</t>
  </si>
  <si>
    <t>2023 Domestic</t>
  </si>
  <si>
    <t>2023 Total</t>
  </si>
  <si>
    <t>Rank</t>
  </si>
  <si>
    <t>Arusha</t>
  </si>
  <si>
    <t>Serengeti</t>
  </si>
  <si>
    <t>Burigi Chatu</t>
  </si>
  <si>
    <t>Tarangire</t>
  </si>
  <si>
    <t>Kilimanjaro</t>
  </si>
  <si>
    <t>Gombe</t>
  </si>
  <si>
    <t>Lake Manyara</t>
  </si>
  <si>
    <t>Ibanda Kyerwa</t>
  </si>
  <si>
    <t>Mikumi</t>
  </si>
  <si>
    <t>Katavi</t>
  </si>
  <si>
    <t>Kigosi</t>
  </si>
  <si>
    <t>Nyerere</t>
  </si>
  <si>
    <t>Saadani</t>
  </si>
  <si>
    <t>Kitulo</t>
  </si>
  <si>
    <t>Ruaha</t>
  </si>
  <si>
    <t>Saaname Island</t>
  </si>
  <si>
    <t>Mahale</t>
  </si>
  <si>
    <t>Udzungwa</t>
  </si>
  <si>
    <t>Mkomazi</t>
  </si>
  <si>
    <t>Rubondo Island</t>
  </si>
  <si>
    <t>Rumanyika Karagwe</t>
  </si>
  <si>
    <t>Ugalla River</t>
  </si>
  <si>
    <t>INTERNATIONAL</t>
  </si>
  <si>
    <t>DOMESTIC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</si>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</sst>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Raleway"/>
    </font>
    <font>
      <sz val="12"/>
      <color theme="1"/>
      <name val="Raleway"/>
    </font>
    <font>
      <b/>
      <sz val="14"/>
      <color theme="1"/>
      <name val="Raleway"/>
    </font>
    <font>
      <b/>
      <sz val="10"/>
      <color theme="0"/>
      <name val="Raleway"/>
    </font>
    <font>
      <sz val="10"/>
      <color theme="1"/>
      <name val="Raleway"/>
    </font>
    <font>
      <sz val="10"/>
      <color theme="0"/>
      <name val="Raleway"/>
    </font>
    <font>
      <b/>
      <sz val="10"/>
      <color theme="1"/>
      <name val="Raleway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3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5" borderId="1" xfId="0" applyFont="1" applyFill="1" applyBorder="1" applyAlignment="1">
      <alignment horizontal="left" vertical="center" indent="1"/>
    </xf>
    <xf numFmtId="164" fontId="6" fillId="0" borderId="1" xfId="1" applyNumberFormat="1" applyFont="1" applyBorder="1" applyAlignment="1">
      <alignment horizontal="right" vertical="center" wrapText="1"/>
    </xf>
    <xf numFmtId="164" fontId="6" fillId="6" borderId="1" xfId="1" applyNumberFormat="1" applyFont="1" applyFill="1" applyBorder="1" applyAlignment="1">
      <alignment horizontal="right" vertical="center" wrapText="1"/>
    </xf>
    <xf numFmtId="9" fontId="6" fillId="0" borderId="1" xfId="2" applyFont="1" applyFill="1" applyBorder="1" applyAlignment="1">
      <alignment horizontal="center" vertical="center" wrapText="1"/>
    </xf>
    <xf numFmtId="164" fontId="6" fillId="7" borderId="1" xfId="1" applyNumberFormat="1" applyFont="1" applyFill="1" applyBorder="1" applyAlignment="1">
      <alignment horizontal="right" vertical="center" wrapText="1"/>
    </xf>
    <xf numFmtId="164" fontId="6" fillId="8" borderId="1" xfId="1" applyNumberFormat="1" applyFont="1" applyFill="1" applyBorder="1" applyAlignment="1">
      <alignment horizontal="right" vertical="center" wrapText="1"/>
    </xf>
    <xf numFmtId="164" fontId="6" fillId="6" borderId="1" xfId="1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64" fontId="6" fillId="7" borderId="1" xfId="1" applyNumberFormat="1" applyFont="1" applyFill="1" applyBorder="1" applyAlignment="1">
      <alignment horizontal="right" vertical="center"/>
    </xf>
    <xf numFmtId="164" fontId="6" fillId="8" borderId="1" xfId="1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6" fillId="6" borderId="1" xfId="0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 wrapText="1"/>
    </xf>
    <xf numFmtId="9" fontId="7" fillId="2" borderId="1" xfId="2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8" fillId="9" borderId="1" xfId="0" applyFont="1" applyFill="1" applyBorder="1" applyAlignment="1">
      <alignment horizontal="left" vertical="center" indent="1"/>
    </xf>
    <xf numFmtId="164" fontId="6" fillId="9" borderId="1" xfId="0" applyNumberFormat="1" applyFont="1" applyFill="1" applyBorder="1" applyAlignment="1">
      <alignment horizontal="right" vertical="center" wrapText="1"/>
    </xf>
    <xf numFmtId="164" fontId="6" fillId="6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BA70-D1B3-ED45-91B9-C406C655CCDF}">
  <dimension ref="A1:W27"/>
  <sheetViews>
    <sheetView tabSelected="1" workbookViewId="0">
      <selection sqref="A1:XFD1048576"/>
    </sheetView>
  </sheetViews>
  <sheetFormatPr baseColWidth="10" defaultRowHeight="16" x14ac:dyDescent="0.2"/>
  <cols>
    <col min="1" max="1" width="18.83203125" style="38" customWidth="1"/>
    <col min="2" max="7" width="9.83203125" style="2" customWidth="1"/>
    <col min="8" max="8" width="9.83203125" style="39" customWidth="1"/>
    <col min="9" max="11" width="9.83203125" style="3" customWidth="1"/>
    <col min="12" max="12" width="4.6640625" style="5" customWidth="1"/>
    <col min="13" max="13" width="19.1640625" style="5" customWidth="1"/>
    <col min="14" max="14" width="10.5" style="5" customWidth="1"/>
    <col min="15" max="15" width="7.83203125" style="5" customWidth="1"/>
    <col min="16" max="16" width="3.83203125" style="5" customWidth="1"/>
    <col min="17" max="17" width="19.1640625" style="5" customWidth="1"/>
    <col min="18" max="18" width="9.6640625" style="5" customWidth="1"/>
    <col min="19" max="19" width="7.83203125" style="5" customWidth="1"/>
    <col min="20" max="20" width="3.5" style="5" customWidth="1"/>
    <col min="21" max="21" width="19.1640625" style="5" customWidth="1"/>
    <col min="22" max="22" width="11.1640625" style="5" customWidth="1"/>
    <col min="23" max="23" width="8.33203125" style="5" customWidth="1"/>
    <col min="24" max="16384" width="10.83203125" style="5"/>
  </cols>
  <sheetData>
    <row r="1" spans="1:23" ht="31" x14ac:dyDescent="0.2">
      <c r="A1" s="1" t="s">
        <v>0</v>
      </c>
      <c r="H1" s="3"/>
      <c r="J1" s="4"/>
      <c r="K1" s="4"/>
      <c r="M1" s="6" t="s">
        <v>1</v>
      </c>
      <c r="N1" s="6"/>
      <c r="O1" s="6"/>
      <c r="Q1" s="6" t="s">
        <v>2</v>
      </c>
      <c r="R1" s="6"/>
      <c r="S1" s="6"/>
      <c r="U1" s="6" t="s">
        <v>3</v>
      </c>
      <c r="V1" s="6"/>
      <c r="W1" s="6"/>
    </row>
    <row r="2" spans="1:23" s="15" customFormat="1" ht="28" x14ac:dyDescent="0.2">
      <c r="A2" s="7" t="s">
        <v>4</v>
      </c>
      <c r="B2" s="8">
        <v>2018</v>
      </c>
      <c r="C2" s="8">
        <v>2019</v>
      </c>
      <c r="D2" s="8">
        <v>2020</v>
      </c>
      <c r="E2" s="8">
        <v>2021</v>
      </c>
      <c r="F2" s="8">
        <v>2022</v>
      </c>
      <c r="G2" s="8">
        <v>2023</v>
      </c>
      <c r="H2" s="9" t="s">
        <v>5</v>
      </c>
      <c r="I2" s="10" t="s">
        <v>6</v>
      </c>
      <c r="J2" s="11" t="s">
        <v>7</v>
      </c>
      <c r="K2" s="11" t="s">
        <v>8</v>
      </c>
      <c r="L2" s="12"/>
      <c r="M2" s="13" t="s">
        <v>4</v>
      </c>
      <c r="N2" s="14">
        <v>2023</v>
      </c>
      <c r="O2" s="14" t="s">
        <v>9</v>
      </c>
      <c r="P2" s="12"/>
      <c r="Q2" s="13" t="s">
        <v>4</v>
      </c>
      <c r="R2" s="14">
        <v>2023</v>
      </c>
      <c r="S2" s="14" t="s">
        <v>9</v>
      </c>
      <c r="T2" s="12"/>
      <c r="U2" s="13" t="s">
        <v>4</v>
      </c>
      <c r="V2" s="14">
        <v>2023</v>
      </c>
      <c r="W2" s="14" t="s">
        <v>9</v>
      </c>
    </row>
    <row r="3" spans="1:23" s="15" customFormat="1" ht="19" customHeight="1" x14ac:dyDescent="0.2">
      <c r="A3" s="16" t="s">
        <v>10</v>
      </c>
      <c r="B3" s="17">
        <v>32790</v>
      </c>
      <c r="C3" s="17">
        <v>32062</v>
      </c>
      <c r="D3" s="17">
        <v>10129</v>
      </c>
      <c r="E3" s="17">
        <v>12387</v>
      </c>
      <c r="F3" s="17">
        <v>30204</v>
      </c>
      <c r="G3" s="18">
        <v>36667</v>
      </c>
      <c r="H3" s="19">
        <f>SUM(G3/C3)</f>
        <v>1.1436279708065622</v>
      </c>
      <c r="I3" s="19">
        <f>SUM(G3/F3)</f>
        <v>1.2139782810223811</v>
      </c>
      <c r="J3" s="20">
        <v>41253</v>
      </c>
      <c r="K3" s="21">
        <f>SUM(J3+G3)</f>
        <v>77920</v>
      </c>
      <c r="L3" s="12"/>
      <c r="M3" s="16" t="s">
        <v>11</v>
      </c>
      <c r="N3" s="22">
        <v>300727</v>
      </c>
      <c r="O3" s="23">
        <v>1</v>
      </c>
      <c r="P3" s="12"/>
      <c r="Q3" s="16" t="s">
        <v>11</v>
      </c>
      <c r="R3" s="24">
        <v>256414</v>
      </c>
      <c r="S3" s="23">
        <v>1</v>
      </c>
      <c r="T3" s="12"/>
      <c r="U3" s="16" t="s">
        <v>11</v>
      </c>
      <c r="V3" s="25">
        <v>557141</v>
      </c>
      <c r="W3" s="23">
        <v>1</v>
      </c>
    </row>
    <row r="4" spans="1:23" s="15" customFormat="1" ht="19" customHeight="1" x14ac:dyDescent="0.2">
      <c r="A4" s="16" t="s">
        <v>12</v>
      </c>
      <c r="B4" s="26">
        <v>0</v>
      </c>
      <c r="C4" s="26">
        <v>65</v>
      </c>
      <c r="D4" s="26">
        <v>72</v>
      </c>
      <c r="E4" s="26">
        <v>41</v>
      </c>
      <c r="F4" s="26">
        <v>68</v>
      </c>
      <c r="G4" s="27">
        <v>60</v>
      </c>
      <c r="H4" s="19">
        <f t="shared" ref="H4:H27" si="0">SUM(G4/C4)</f>
        <v>0.92307692307692313</v>
      </c>
      <c r="I4" s="19">
        <f t="shared" ref="I4:I27" si="1">SUM(G4/F4)</f>
        <v>0.88235294117647056</v>
      </c>
      <c r="J4" s="20">
        <v>788</v>
      </c>
      <c r="K4" s="21">
        <f t="shared" ref="K4:K24" si="2">SUM(J4+G4)</f>
        <v>848</v>
      </c>
      <c r="L4" s="12"/>
      <c r="M4" s="16" t="s">
        <v>13</v>
      </c>
      <c r="N4" s="22">
        <v>241741</v>
      </c>
      <c r="O4" s="23">
        <v>2</v>
      </c>
      <c r="P4" s="12"/>
      <c r="Q4" s="16" t="s">
        <v>14</v>
      </c>
      <c r="R4" s="24">
        <v>232096</v>
      </c>
      <c r="S4" s="23">
        <v>2</v>
      </c>
      <c r="T4" s="12"/>
      <c r="U4" s="16" t="s">
        <v>13</v>
      </c>
      <c r="V4" s="25">
        <v>378770</v>
      </c>
      <c r="W4" s="23">
        <v>2</v>
      </c>
    </row>
    <row r="5" spans="1:23" s="15" customFormat="1" ht="19" customHeight="1" x14ac:dyDescent="0.2">
      <c r="A5" s="16" t="s">
        <v>15</v>
      </c>
      <c r="B5" s="17">
        <v>1194</v>
      </c>
      <c r="C5" s="17">
        <v>1094</v>
      </c>
      <c r="D5" s="17">
        <v>345</v>
      </c>
      <c r="E5" s="17">
        <v>630</v>
      </c>
      <c r="F5" s="17">
        <v>1155</v>
      </c>
      <c r="G5" s="18">
        <v>934</v>
      </c>
      <c r="H5" s="19">
        <f t="shared" si="0"/>
        <v>0.8537477148080439</v>
      </c>
      <c r="I5" s="19">
        <f t="shared" si="1"/>
        <v>0.80865800865800863</v>
      </c>
      <c r="J5" s="20">
        <v>2258</v>
      </c>
      <c r="K5" s="21">
        <f t="shared" si="2"/>
        <v>3192</v>
      </c>
      <c r="L5" s="12"/>
      <c r="M5" s="16" t="s">
        <v>16</v>
      </c>
      <c r="N5" s="22">
        <v>134133</v>
      </c>
      <c r="O5" s="23">
        <v>3</v>
      </c>
      <c r="P5" s="12"/>
      <c r="Q5" s="16" t="s">
        <v>13</v>
      </c>
      <c r="R5" s="24">
        <v>137029</v>
      </c>
      <c r="S5" s="23">
        <v>3</v>
      </c>
      <c r="T5" s="12"/>
      <c r="U5" s="16" t="s">
        <v>14</v>
      </c>
      <c r="V5" s="25">
        <v>286606</v>
      </c>
      <c r="W5" s="23">
        <v>3</v>
      </c>
    </row>
    <row r="6" spans="1:23" s="15" customFormat="1" ht="19" customHeight="1" x14ac:dyDescent="0.2">
      <c r="A6" s="16" t="s">
        <v>17</v>
      </c>
      <c r="B6" s="17">
        <v>0</v>
      </c>
      <c r="C6" s="17">
        <v>0</v>
      </c>
      <c r="D6" s="17">
        <v>15</v>
      </c>
      <c r="E6" s="17">
        <v>13</v>
      </c>
      <c r="F6" s="17">
        <v>8</v>
      </c>
      <c r="G6" s="18">
        <v>5</v>
      </c>
      <c r="H6" s="19"/>
      <c r="I6" s="19">
        <f t="shared" si="1"/>
        <v>0.625</v>
      </c>
      <c r="J6" s="20">
        <v>178</v>
      </c>
      <c r="K6" s="21">
        <f t="shared" si="2"/>
        <v>183</v>
      </c>
      <c r="L6" s="12"/>
      <c r="M6" s="16" t="s">
        <v>18</v>
      </c>
      <c r="N6" s="22">
        <v>58719</v>
      </c>
      <c r="O6" s="23">
        <v>4</v>
      </c>
      <c r="P6" s="12"/>
      <c r="Q6" s="16" t="s">
        <v>18</v>
      </c>
      <c r="R6" s="24">
        <v>65642</v>
      </c>
      <c r="S6" s="23">
        <v>4</v>
      </c>
      <c r="T6" s="12"/>
      <c r="U6" s="16" t="s">
        <v>16</v>
      </c>
      <c r="V6" s="25">
        <v>193423</v>
      </c>
      <c r="W6" s="23">
        <v>4</v>
      </c>
    </row>
    <row r="7" spans="1:23" s="15" customFormat="1" ht="19" customHeight="1" x14ac:dyDescent="0.2">
      <c r="A7" s="16" t="s">
        <v>19</v>
      </c>
      <c r="B7" s="17">
        <v>1482</v>
      </c>
      <c r="C7" s="17">
        <v>1349</v>
      </c>
      <c r="D7" s="17">
        <v>331</v>
      </c>
      <c r="E7" s="17">
        <v>874</v>
      </c>
      <c r="F7" s="17">
        <v>1557</v>
      </c>
      <c r="G7" s="18">
        <v>990</v>
      </c>
      <c r="H7" s="19">
        <f t="shared" si="0"/>
        <v>0.7338769458858414</v>
      </c>
      <c r="I7" s="19">
        <f t="shared" si="1"/>
        <v>0.63583815028901736</v>
      </c>
      <c r="J7" s="20">
        <v>4050</v>
      </c>
      <c r="K7" s="21">
        <f t="shared" si="2"/>
        <v>5040</v>
      </c>
      <c r="L7" s="12"/>
      <c r="M7" s="16" t="s">
        <v>14</v>
      </c>
      <c r="N7" s="22">
        <v>54510</v>
      </c>
      <c r="O7" s="23">
        <v>5</v>
      </c>
      <c r="P7" s="12"/>
      <c r="Q7" s="16" t="s">
        <v>16</v>
      </c>
      <c r="R7" s="24">
        <v>59290</v>
      </c>
      <c r="S7" s="23">
        <v>5</v>
      </c>
      <c r="T7" s="12"/>
      <c r="U7" s="16" t="s">
        <v>18</v>
      </c>
      <c r="V7" s="25">
        <v>124361</v>
      </c>
      <c r="W7" s="23">
        <v>5</v>
      </c>
    </row>
    <row r="8" spans="1:23" s="15" customFormat="1" ht="19" customHeight="1" x14ac:dyDescent="0.2">
      <c r="A8" s="16" t="s">
        <v>20</v>
      </c>
      <c r="B8" s="17">
        <v>0</v>
      </c>
      <c r="C8" s="17">
        <v>0</v>
      </c>
      <c r="D8" s="17">
        <v>0</v>
      </c>
      <c r="E8" s="17">
        <v>0</v>
      </c>
      <c r="F8" s="17">
        <v>4</v>
      </c>
      <c r="G8" s="18">
        <v>0</v>
      </c>
      <c r="H8" s="19"/>
      <c r="I8" s="19"/>
      <c r="J8" s="20">
        <v>6</v>
      </c>
      <c r="K8" s="21">
        <f t="shared" si="2"/>
        <v>6</v>
      </c>
      <c r="L8" s="12"/>
      <c r="M8" s="16" t="s">
        <v>21</v>
      </c>
      <c r="N8" s="22">
        <v>39021</v>
      </c>
      <c r="O8" s="23">
        <v>6</v>
      </c>
      <c r="P8" s="12"/>
      <c r="Q8" s="16" t="s">
        <v>10</v>
      </c>
      <c r="R8" s="24">
        <v>41253</v>
      </c>
      <c r="S8" s="23">
        <v>6</v>
      </c>
      <c r="T8" s="12"/>
      <c r="U8" s="16" t="s">
        <v>10</v>
      </c>
      <c r="V8" s="25">
        <v>77920</v>
      </c>
      <c r="W8" s="23">
        <v>6</v>
      </c>
    </row>
    <row r="9" spans="1:23" s="15" customFormat="1" ht="19" customHeight="1" x14ac:dyDescent="0.2">
      <c r="A9" s="16" t="s">
        <v>14</v>
      </c>
      <c r="B9" s="17">
        <v>51533</v>
      </c>
      <c r="C9" s="17">
        <v>65347</v>
      </c>
      <c r="D9" s="17">
        <v>24132</v>
      </c>
      <c r="E9" s="17">
        <v>24722</v>
      </c>
      <c r="F9" s="17">
        <v>43137</v>
      </c>
      <c r="G9" s="18">
        <v>54510</v>
      </c>
      <c r="H9" s="19">
        <f t="shared" si="0"/>
        <v>0.8341622415719161</v>
      </c>
      <c r="I9" s="19">
        <f t="shared" si="1"/>
        <v>1.2636483761040407</v>
      </c>
      <c r="J9" s="20">
        <v>232096</v>
      </c>
      <c r="K9" s="21">
        <f t="shared" si="2"/>
        <v>286606</v>
      </c>
      <c r="L9" s="12"/>
      <c r="M9" s="16" t="s">
        <v>10</v>
      </c>
      <c r="N9" s="22">
        <v>36667</v>
      </c>
      <c r="O9" s="23">
        <v>7</v>
      </c>
      <c r="P9" s="12"/>
      <c r="Q9" s="16" t="s">
        <v>22</v>
      </c>
      <c r="R9" s="24">
        <v>24654</v>
      </c>
      <c r="S9" s="23">
        <v>7</v>
      </c>
      <c r="T9" s="12"/>
      <c r="U9" s="16" t="s">
        <v>21</v>
      </c>
      <c r="V9" s="25">
        <v>60705</v>
      </c>
      <c r="W9" s="23">
        <v>7</v>
      </c>
    </row>
    <row r="10" spans="1:23" s="15" customFormat="1" ht="19" customHeight="1" x14ac:dyDescent="0.2">
      <c r="A10" s="16" t="s">
        <v>23</v>
      </c>
      <c r="B10" s="17">
        <v>179</v>
      </c>
      <c r="C10" s="17">
        <v>233</v>
      </c>
      <c r="D10" s="17">
        <v>155</v>
      </c>
      <c r="E10" s="17">
        <v>158</v>
      </c>
      <c r="F10" s="17">
        <v>217</v>
      </c>
      <c r="G10" s="18">
        <v>139</v>
      </c>
      <c r="H10" s="19">
        <f t="shared" si="0"/>
        <v>0.59656652360515017</v>
      </c>
      <c r="I10" s="19">
        <f t="shared" si="1"/>
        <v>0.64055299539170507</v>
      </c>
      <c r="J10" s="20">
        <v>1230</v>
      </c>
      <c r="K10" s="21">
        <f t="shared" si="2"/>
        <v>1369</v>
      </c>
      <c r="L10" s="12"/>
      <c r="M10" s="16" t="s">
        <v>24</v>
      </c>
      <c r="N10" s="22">
        <v>7429</v>
      </c>
      <c r="O10" s="23">
        <v>8</v>
      </c>
      <c r="P10" s="12"/>
      <c r="Q10" s="16" t="s">
        <v>25</v>
      </c>
      <c r="R10" s="24">
        <v>23266</v>
      </c>
      <c r="S10" s="23">
        <v>8</v>
      </c>
      <c r="T10" s="12"/>
      <c r="U10" s="16" t="s">
        <v>22</v>
      </c>
      <c r="V10" s="25">
        <v>31142</v>
      </c>
      <c r="W10" s="23">
        <v>8</v>
      </c>
    </row>
    <row r="11" spans="1:23" s="15" customFormat="1" ht="19" customHeight="1" x14ac:dyDescent="0.2">
      <c r="A11" s="16" t="s">
        <v>16</v>
      </c>
      <c r="B11" s="17">
        <v>135098</v>
      </c>
      <c r="C11" s="17">
        <v>147086</v>
      </c>
      <c r="D11" s="17">
        <v>36039</v>
      </c>
      <c r="E11" s="17">
        <v>43223</v>
      </c>
      <c r="F11" s="17">
        <v>111103</v>
      </c>
      <c r="G11" s="18">
        <v>134133</v>
      </c>
      <c r="H11" s="19">
        <f t="shared" si="0"/>
        <v>0.91193587425043854</v>
      </c>
      <c r="I11" s="19">
        <f t="shared" si="1"/>
        <v>1.2072851318146225</v>
      </c>
      <c r="J11" s="20">
        <v>59290</v>
      </c>
      <c r="K11" s="21">
        <f t="shared" si="2"/>
        <v>193423</v>
      </c>
      <c r="L11" s="12"/>
      <c r="M11" s="16" t="s">
        <v>22</v>
      </c>
      <c r="N11" s="22">
        <v>6488</v>
      </c>
      <c r="O11" s="23">
        <v>9</v>
      </c>
      <c r="P11" s="12"/>
      <c r="Q11" s="16" t="s">
        <v>21</v>
      </c>
      <c r="R11" s="24">
        <v>21684</v>
      </c>
      <c r="S11" s="23">
        <v>9</v>
      </c>
      <c r="T11" s="12"/>
      <c r="U11" s="16" t="s">
        <v>25</v>
      </c>
      <c r="V11" s="25">
        <v>23836</v>
      </c>
      <c r="W11" s="23">
        <v>9</v>
      </c>
    </row>
    <row r="12" spans="1:23" s="15" customFormat="1" ht="19" customHeight="1" x14ac:dyDescent="0.2">
      <c r="A12" s="16" t="s">
        <v>26</v>
      </c>
      <c r="B12" s="17">
        <v>886</v>
      </c>
      <c r="C12" s="17">
        <v>882</v>
      </c>
      <c r="D12" s="17">
        <v>272</v>
      </c>
      <c r="E12" s="17">
        <v>558</v>
      </c>
      <c r="F12" s="17">
        <v>945</v>
      </c>
      <c r="G12" s="18">
        <v>920</v>
      </c>
      <c r="H12" s="19">
        <f t="shared" si="0"/>
        <v>1.0430839002267573</v>
      </c>
      <c r="I12" s="19">
        <f t="shared" si="1"/>
        <v>0.97354497354497349</v>
      </c>
      <c r="J12" s="20">
        <v>448</v>
      </c>
      <c r="K12" s="21">
        <f t="shared" si="2"/>
        <v>1368</v>
      </c>
      <c r="L12" s="12"/>
      <c r="M12" s="16" t="s">
        <v>27</v>
      </c>
      <c r="N12" s="22">
        <v>2681</v>
      </c>
      <c r="O12" s="23">
        <v>10</v>
      </c>
      <c r="P12" s="12"/>
      <c r="Q12" s="16" t="s">
        <v>24</v>
      </c>
      <c r="R12" s="24">
        <v>13830</v>
      </c>
      <c r="S12" s="23">
        <v>10</v>
      </c>
      <c r="T12" s="12"/>
      <c r="U12" s="16" t="s">
        <v>24</v>
      </c>
      <c r="V12" s="25">
        <v>21259</v>
      </c>
      <c r="W12" s="23">
        <v>10</v>
      </c>
    </row>
    <row r="13" spans="1:23" s="15" customFormat="1" ht="19" customHeight="1" x14ac:dyDescent="0.2">
      <c r="A13" s="16" t="s">
        <v>18</v>
      </c>
      <c r="B13" s="17">
        <v>25580</v>
      </c>
      <c r="C13" s="17">
        <v>25267</v>
      </c>
      <c r="D13" s="17">
        <v>11483</v>
      </c>
      <c r="E13" s="17">
        <v>20786</v>
      </c>
      <c r="F13" s="17">
        <v>37836</v>
      </c>
      <c r="G13" s="18">
        <v>58719</v>
      </c>
      <c r="H13" s="19">
        <f t="shared" si="0"/>
        <v>2.3239403174100604</v>
      </c>
      <c r="I13" s="19">
        <f t="shared" si="1"/>
        <v>1.5519346653980337</v>
      </c>
      <c r="J13" s="20">
        <v>65642</v>
      </c>
      <c r="K13" s="21">
        <f t="shared" si="2"/>
        <v>124361</v>
      </c>
      <c r="L13" s="12"/>
      <c r="M13" s="16" t="s">
        <v>28</v>
      </c>
      <c r="N13" s="22">
        <v>2152</v>
      </c>
      <c r="O13" s="23">
        <v>11</v>
      </c>
      <c r="P13" s="12"/>
      <c r="Q13" s="16" t="s">
        <v>27</v>
      </c>
      <c r="R13" s="24">
        <v>9016</v>
      </c>
      <c r="S13" s="23">
        <v>11</v>
      </c>
      <c r="T13" s="12"/>
      <c r="U13" s="16" t="s">
        <v>27</v>
      </c>
      <c r="V13" s="25">
        <v>11697</v>
      </c>
      <c r="W13" s="23">
        <v>11</v>
      </c>
    </row>
    <row r="14" spans="1:23" s="15" customFormat="1" ht="19" customHeight="1" x14ac:dyDescent="0.2">
      <c r="A14" s="16" t="s">
        <v>28</v>
      </c>
      <c r="B14" s="17">
        <v>659</v>
      </c>
      <c r="C14" s="17">
        <v>871</v>
      </c>
      <c r="D14" s="17">
        <v>409</v>
      </c>
      <c r="E14" s="17">
        <v>986</v>
      </c>
      <c r="F14" s="17">
        <v>2013</v>
      </c>
      <c r="G14" s="18">
        <v>2152</v>
      </c>
      <c r="H14" s="19">
        <f t="shared" si="0"/>
        <v>2.470723306544202</v>
      </c>
      <c r="I14" s="19">
        <f t="shared" si="1"/>
        <v>1.069051167411823</v>
      </c>
      <c r="J14" s="20">
        <v>5842</v>
      </c>
      <c r="K14" s="21">
        <f t="shared" si="2"/>
        <v>7994</v>
      </c>
      <c r="L14" s="12"/>
      <c r="M14" s="16" t="s">
        <v>19</v>
      </c>
      <c r="N14" s="22">
        <v>990</v>
      </c>
      <c r="O14" s="23">
        <v>12</v>
      </c>
      <c r="P14" s="12"/>
      <c r="Q14" s="16" t="s">
        <v>28</v>
      </c>
      <c r="R14" s="24">
        <v>5842</v>
      </c>
      <c r="S14" s="23">
        <v>12</v>
      </c>
      <c r="T14" s="12"/>
      <c r="U14" s="16" t="s">
        <v>28</v>
      </c>
      <c r="V14" s="25">
        <v>7994</v>
      </c>
      <c r="W14" s="23">
        <v>12</v>
      </c>
    </row>
    <row r="15" spans="1:23" s="15" customFormat="1" ht="19" customHeight="1" x14ac:dyDescent="0.2">
      <c r="A15" s="16" t="s">
        <v>21</v>
      </c>
      <c r="B15" s="17">
        <v>0</v>
      </c>
      <c r="C15" s="17">
        <v>0</v>
      </c>
      <c r="D15" s="17">
        <v>4150</v>
      </c>
      <c r="E15" s="17">
        <v>19328</v>
      </c>
      <c r="F15" s="17">
        <v>29305</v>
      </c>
      <c r="G15" s="18">
        <v>39021</v>
      </c>
      <c r="H15" s="19"/>
      <c r="I15" s="19">
        <f t="shared" si="1"/>
        <v>1.3315475174884832</v>
      </c>
      <c r="J15" s="20">
        <v>21684</v>
      </c>
      <c r="K15" s="21">
        <f t="shared" si="2"/>
        <v>60705</v>
      </c>
      <c r="L15" s="12"/>
      <c r="M15" s="16" t="s">
        <v>15</v>
      </c>
      <c r="N15" s="22">
        <v>934</v>
      </c>
      <c r="O15" s="23">
        <v>13</v>
      </c>
      <c r="P15" s="12"/>
      <c r="Q15" s="16" t="s">
        <v>19</v>
      </c>
      <c r="R15" s="24">
        <v>4050</v>
      </c>
      <c r="S15" s="23">
        <v>13</v>
      </c>
      <c r="T15" s="12"/>
      <c r="U15" s="16" t="s">
        <v>19</v>
      </c>
      <c r="V15" s="25">
        <v>5040</v>
      </c>
      <c r="W15" s="23">
        <v>13</v>
      </c>
    </row>
    <row r="16" spans="1:23" s="15" customFormat="1" ht="19" customHeight="1" x14ac:dyDescent="0.2">
      <c r="A16" s="16" t="s">
        <v>24</v>
      </c>
      <c r="B16" s="17">
        <v>14381</v>
      </c>
      <c r="C16" s="17">
        <v>14600</v>
      </c>
      <c r="D16" s="17">
        <v>3345</v>
      </c>
      <c r="E16" s="17">
        <v>4299</v>
      </c>
      <c r="F16" s="17">
        <v>8428</v>
      </c>
      <c r="G16" s="18">
        <v>7429</v>
      </c>
      <c r="H16" s="19">
        <f t="shared" si="0"/>
        <v>0.50883561643835618</v>
      </c>
      <c r="I16" s="19">
        <f t="shared" si="1"/>
        <v>0.88146654010441383</v>
      </c>
      <c r="J16" s="20">
        <v>13830</v>
      </c>
      <c r="K16" s="21">
        <f t="shared" si="2"/>
        <v>21259</v>
      </c>
      <c r="L16" s="12"/>
      <c r="M16" s="16" t="s">
        <v>26</v>
      </c>
      <c r="N16" s="22">
        <v>920</v>
      </c>
      <c r="O16" s="23">
        <v>14</v>
      </c>
      <c r="P16" s="12"/>
      <c r="Q16" s="16" t="s">
        <v>29</v>
      </c>
      <c r="R16" s="24">
        <v>3065</v>
      </c>
      <c r="S16" s="23">
        <v>14</v>
      </c>
      <c r="T16" s="12"/>
      <c r="U16" s="16" t="s">
        <v>29</v>
      </c>
      <c r="V16" s="25">
        <v>3677</v>
      </c>
      <c r="W16" s="23">
        <v>14</v>
      </c>
    </row>
    <row r="17" spans="1:23" s="15" customFormat="1" ht="19" customHeight="1" x14ac:dyDescent="0.2">
      <c r="A17" s="16" t="s">
        <v>29</v>
      </c>
      <c r="B17" s="17">
        <v>465</v>
      </c>
      <c r="C17" s="17">
        <v>542</v>
      </c>
      <c r="D17" s="17">
        <v>150</v>
      </c>
      <c r="E17" s="17">
        <v>251</v>
      </c>
      <c r="F17" s="17">
        <v>420</v>
      </c>
      <c r="G17" s="18">
        <v>612</v>
      </c>
      <c r="H17" s="19">
        <f t="shared" si="0"/>
        <v>1.1291512915129152</v>
      </c>
      <c r="I17" s="19">
        <f t="shared" si="1"/>
        <v>1.4571428571428571</v>
      </c>
      <c r="J17" s="20">
        <v>3065</v>
      </c>
      <c r="K17" s="21">
        <f t="shared" si="2"/>
        <v>3677</v>
      </c>
      <c r="L17" s="12"/>
      <c r="M17" s="16" t="s">
        <v>29</v>
      </c>
      <c r="N17" s="22">
        <v>612</v>
      </c>
      <c r="O17" s="23">
        <v>15</v>
      </c>
      <c r="P17" s="12"/>
      <c r="Q17" s="16" t="s">
        <v>15</v>
      </c>
      <c r="R17" s="24">
        <v>2258</v>
      </c>
      <c r="S17" s="23">
        <v>15</v>
      </c>
      <c r="T17" s="12"/>
      <c r="U17" s="16" t="s">
        <v>15</v>
      </c>
      <c r="V17" s="25">
        <v>3192</v>
      </c>
      <c r="W17" s="23">
        <v>15</v>
      </c>
    </row>
    <row r="18" spans="1:23" s="15" customFormat="1" ht="19" customHeight="1" x14ac:dyDescent="0.2">
      <c r="A18" s="16" t="s">
        <v>30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8">
        <v>2</v>
      </c>
      <c r="H18" s="19"/>
      <c r="I18" s="19"/>
      <c r="J18" s="20">
        <v>17</v>
      </c>
      <c r="K18" s="21">
        <f t="shared" si="2"/>
        <v>19</v>
      </c>
      <c r="L18" s="12"/>
      <c r="M18" s="16" t="s">
        <v>25</v>
      </c>
      <c r="N18" s="22">
        <v>570</v>
      </c>
      <c r="O18" s="23">
        <v>16</v>
      </c>
      <c r="P18" s="12"/>
      <c r="Q18" s="16" t="s">
        <v>23</v>
      </c>
      <c r="R18" s="24">
        <v>1230</v>
      </c>
      <c r="S18" s="23">
        <v>16</v>
      </c>
      <c r="T18" s="12"/>
      <c r="U18" s="16" t="s">
        <v>23</v>
      </c>
      <c r="V18" s="25">
        <v>1369</v>
      </c>
      <c r="W18" s="23">
        <v>16</v>
      </c>
    </row>
    <row r="19" spans="1:23" s="15" customFormat="1" ht="19" customHeight="1" x14ac:dyDescent="0.2">
      <c r="A19" s="16" t="s">
        <v>22</v>
      </c>
      <c r="B19" s="17">
        <v>2976</v>
      </c>
      <c r="C19" s="17">
        <v>3031</v>
      </c>
      <c r="D19" s="17">
        <v>2900</v>
      </c>
      <c r="E19" s="17">
        <v>4638</v>
      </c>
      <c r="F19" s="17">
        <v>7038</v>
      </c>
      <c r="G19" s="18">
        <v>6488</v>
      </c>
      <c r="H19" s="19">
        <f t="shared" si="0"/>
        <v>2.140547674034972</v>
      </c>
      <c r="I19" s="19">
        <f t="shared" si="1"/>
        <v>0.92185279909065077</v>
      </c>
      <c r="J19" s="20">
        <v>24654</v>
      </c>
      <c r="K19" s="21">
        <f t="shared" si="2"/>
        <v>31142</v>
      </c>
      <c r="L19" s="12"/>
      <c r="M19" s="16" t="s">
        <v>23</v>
      </c>
      <c r="N19" s="22">
        <v>139</v>
      </c>
      <c r="O19" s="23">
        <v>17</v>
      </c>
      <c r="P19" s="12"/>
      <c r="Q19" s="16" t="s">
        <v>12</v>
      </c>
      <c r="R19" s="24">
        <v>788</v>
      </c>
      <c r="S19" s="23">
        <v>17</v>
      </c>
      <c r="T19" s="12"/>
      <c r="U19" s="16" t="s">
        <v>26</v>
      </c>
      <c r="V19" s="25">
        <v>1368</v>
      </c>
      <c r="W19" s="23">
        <v>17</v>
      </c>
    </row>
    <row r="20" spans="1:23" s="15" customFormat="1" ht="19" customHeight="1" x14ac:dyDescent="0.2">
      <c r="A20" s="16" t="s">
        <v>25</v>
      </c>
      <c r="B20" s="17">
        <v>650</v>
      </c>
      <c r="C20" s="17">
        <v>634</v>
      </c>
      <c r="D20" s="17">
        <v>310</v>
      </c>
      <c r="E20" s="17">
        <v>447</v>
      </c>
      <c r="F20" s="17">
        <v>795</v>
      </c>
      <c r="G20" s="18">
        <v>570</v>
      </c>
      <c r="H20" s="19">
        <f t="shared" si="0"/>
        <v>0.89905362776025233</v>
      </c>
      <c r="I20" s="19">
        <f t="shared" si="1"/>
        <v>0.71698113207547165</v>
      </c>
      <c r="J20" s="20">
        <v>23266</v>
      </c>
      <c r="K20" s="21">
        <f t="shared" si="2"/>
        <v>23836</v>
      </c>
      <c r="L20" s="12"/>
      <c r="M20" s="16" t="s">
        <v>12</v>
      </c>
      <c r="N20" s="28">
        <v>60</v>
      </c>
      <c r="O20" s="23">
        <v>18</v>
      </c>
      <c r="P20" s="12"/>
      <c r="Q20" s="16" t="s">
        <v>26</v>
      </c>
      <c r="R20" s="24">
        <v>448</v>
      </c>
      <c r="S20" s="23">
        <v>18</v>
      </c>
      <c r="T20" s="12"/>
      <c r="U20" s="16" t="s">
        <v>12</v>
      </c>
      <c r="V20" s="25">
        <v>848</v>
      </c>
      <c r="W20" s="23">
        <v>18</v>
      </c>
    </row>
    <row r="21" spans="1:23" s="15" customFormat="1" ht="19" customHeight="1" x14ac:dyDescent="0.2">
      <c r="A21" s="16" t="s">
        <v>11</v>
      </c>
      <c r="B21" s="17">
        <v>270946</v>
      </c>
      <c r="C21" s="17">
        <v>278257</v>
      </c>
      <c r="D21" s="17">
        <v>69605</v>
      </c>
      <c r="E21" s="17">
        <v>100850</v>
      </c>
      <c r="F21" s="17">
        <v>230289</v>
      </c>
      <c r="G21" s="18">
        <v>300727</v>
      </c>
      <c r="H21" s="19">
        <f t="shared" si="0"/>
        <v>1.0807526854670322</v>
      </c>
      <c r="I21" s="19">
        <f t="shared" si="1"/>
        <v>1.3058678443173577</v>
      </c>
      <c r="J21" s="20">
        <v>256414</v>
      </c>
      <c r="K21" s="21">
        <f t="shared" si="2"/>
        <v>557141</v>
      </c>
      <c r="L21" s="12"/>
      <c r="M21" s="16" t="s">
        <v>31</v>
      </c>
      <c r="N21" s="22">
        <v>6</v>
      </c>
      <c r="O21" s="23">
        <v>19</v>
      </c>
      <c r="P21" s="12"/>
      <c r="Q21" s="16" t="s">
        <v>17</v>
      </c>
      <c r="R21" s="24">
        <v>178</v>
      </c>
      <c r="S21" s="23">
        <v>19</v>
      </c>
      <c r="T21" s="12"/>
      <c r="U21" s="16" t="s">
        <v>17</v>
      </c>
      <c r="V21" s="25">
        <v>183</v>
      </c>
      <c r="W21" s="23">
        <v>19</v>
      </c>
    </row>
    <row r="22" spans="1:23" s="15" customFormat="1" ht="19" customHeight="1" x14ac:dyDescent="0.2">
      <c r="A22" s="16" t="s">
        <v>13</v>
      </c>
      <c r="B22" s="17">
        <v>183764</v>
      </c>
      <c r="C22" s="17">
        <v>191007</v>
      </c>
      <c r="D22" s="17">
        <v>53697</v>
      </c>
      <c r="E22" s="17">
        <v>82021</v>
      </c>
      <c r="F22" s="17">
        <v>189841</v>
      </c>
      <c r="G22" s="18">
        <v>241741</v>
      </c>
      <c r="H22" s="19">
        <f t="shared" si="0"/>
        <v>1.2656133021302884</v>
      </c>
      <c r="I22" s="19">
        <f t="shared" si="1"/>
        <v>1.2733866762185198</v>
      </c>
      <c r="J22" s="20">
        <v>137029</v>
      </c>
      <c r="K22" s="21">
        <f t="shared" si="2"/>
        <v>378770</v>
      </c>
      <c r="L22" s="12"/>
      <c r="M22" s="16" t="s">
        <v>17</v>
      </c>
      <c r="N22" s="22">
        <v>5</v>
      </c>
      <c r="O22" s="23">
        <v>20</v>
      </c>
      <c r="P22" s="12"/>
      <c r="Q22" s="16" t="s">
        <v>31</v>
      </c>
      <c r="R22" s="24">
        <v>120</v>
      </c>
      <c r="S22" s="23">
        <v>20</v>
      </c>
      <c r="T22" s="12"/>
      <c r="U22" s="16" t="s">
        <v>31</v>
      </c>
      <c r="V22" s="25">
        <v>126</v>
      </c>
      <c r="W22" s="23">
        <v>20</v>
      </c>
    </row>
    <row r="23" spans="1:23" s="15" customFormat="1" ht="19" customHeight="1" x14ac:dyDescent="0.2">
      <c r="A23" s="16" t="s">
        <v>27</v>
      </c>
      <c r="B23" s="17">
        <v>3420</v>
      </c>
      <c r="C23" s="17">
        <v>3363</v>
      </c>
      <c r="D23" s="17">
        <v>1221</v>
      </c>
      <c r="E23" s="17">
        <v>1420</v>
      </c>
      <c r="F23" s="17">
        <v>2899</v>
      </c>
      <c r="G23" s="18">
        <v>2681</v>
      </c>
      <c r="H23" s="19">
        <f t="shared" si="0"/>
        <v>0.79720487659827532</v>
      </c>
      <c r="I23" s="19">
        <f t="shared" si="1"/>
        <v>0.92480165574335982</v>
      </c>
      <c r="J23" s="20">
        <v>9016</v>
      </c>
      <c r="K23" s="21">
        <f t="shared" si="2"/>
        <v>11697</v>
      </c>
      <c r="L23" s="12"/>
      <c r="M23" s="16" t="s">
        <v>30</v>
      </c>
      <c r="N23" s="22">
        <v>2</v>
      </c>
      <c r="O23" s="23">
        <v>21</v>
      </c>
      <c r="P23" s="12"/>
      <c r="Q23" s="16" t="s">
        <v>30</v>
      </c>
      <c r="R23" s="24">
        <v>17</v>
      </c>
      <c r="S23" s="23">
        <v>21</v>
      </c>
      <c r="T23" s="12"/>
      <c r="U23" s="16" t="s">
        <v>30</v>
      </c>
      <c r="V23" s="25">
        <v>19</v>
      </c>
      <c r="W23" s="23">
        <v>21</v>
      </c>
    </row>
    <row r="24" spans="1:23" s="15" customFormat="1" ht="19" customHeight="1" x14ac:dyDescent="0.2">
      <c r="A24" s="16" t="s">
        <v>31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8">
        <v>6</v>
      </c>
      <c r="H24" s="19"/>
      <c r="I24" s="19"/>
      <c r="J24" s="20">
        <v>120</v>
      </c>
      <c r="K24" s="21">
        <f t="shared" si="2"/>
        <v>126</v>
      </c>
      <c r="L24" s="12"/>
      <c r="M24" s="16" t="s">
        <v>20</v>
      </c>
      <c r="N24" s="22">
        <v>0</v>
      </c>
      <c r="O24" s="23">
        <v>22</v>
      </c>
      <c r="P24" s="12"/>
      <c r="Q24" s="16" t="s">
        <v>20</v>
      </c>
      <c r="R24" s="24">
        <v>6</v>
      </c>
      <c r="S24" s="23">
        <v>22</v>
      </c>
      <c r="T24" s="12"/>
      <c r="U24" s="16" t="s">
        <v>20</v>
      </c>
      <c r="V24" s="25">
        <v>6</v>
      </c>
      <c r="W24" s="23">
        <v>22</v>
      </c>
    </row>
    <row r="25" spans="1:23" s="15" customFormat="1" ht="19" customHeight="1" x14ac:dyDescent="0.2">
      <c r="A25" s="7" t="s">
        <v>32</v>
      </c>
      <c r="B25" s="29">
        <f>SUM(B3:B24)</f>
        <v>726003</v>
      </c>
      <c r="C25" s="29">
        <f>SUM(C3:C24)</f>
        <v>765690</v>
      </c>
      <c r="D25" s="29">
        <f>SUM(D3:D24)</f>
        <v>218760</v>
      </c>
      <c r="E25" s="29">
        <f>SUM(E3:E24)</f>
        <v>317632</v>
      </c>
      <c r="F25" s="29">
        <f>SUM(F3:F24)</f>
        <v>697262</v>
      </c>
      <c r="G25" s="29">
        <f>SUM(G3:G24)</f>
        <v>888506</v>
      </c>
      <c r="H25" s="30">
        <f t="shared" si="0"/>
        <v>1.1603991171361778</v>
      </c>
      <c r="I25" s="30">
        <f t="shared" si="1"/>
        <v>1.2742785351847656</v>
      </c>
      <c r="J25" s="31">
        <f>SUM(J3:J24)</f>
        <v>902176</v>
      </c>
      <c r="K25" s="31">
        <f>SUM(K3:K24)</f>
        <v>1790682</v>
      </c>
      <c r="L25" s="12"/>
      <c r="M25" s="12"/>
      <c r="N25" s="32">
        <v>888506</v>
      </c>
      <c r="O25" s="12"/>
      <c r="P25" s="12"/>
      <c r="Q25" s="12"/>
      <c r="R25" s="32">
        <v>902176</v>
      </c>
      <c r="S25" s="12"/>
      <c r="T25" s="12"/>
      <c r="U25" s="12"/>
      <c r="V25" s="33">
        <v>1790682</v>
      </c>
      <c r="W25" s="12"/>
    </row>
    <row r="26" spans="1:23" s="15" customFormat="1" ht="19" customHeight="1" x14ac:dyDescent="0.2">
      <c r="A26" s="34" t="s">
        <v>33</v>
      </c>
      <c r="B26" s="35">
        <v>442543</v>
      </c>
      <c r="C26" s="35">
        <v>515690</v>
      </c>
      <c r="D26" s="35">
        <v>361420</v>
      </c>
      <c r="E26" s="35">
        <v>518378</v>
      </c>
      <c r="F26" s="35">
        <v>348599</v>
      </c>
      <c r="G26" s="36">
        <v>902176</v>
      </c>
      <c r="H26" s="19">
        <f t="shared" si="0"/>
        <v>1.7494541294188368</v>
      </c>
      <c r="I26" s="19">
        <f t="shared" si="1"/>
        <v>2.588005129102493</v>
      </c>
      <c r="J26" s="37"/>
      <c r="K26" s="37"/>
    </row>
    <row r="27" spans="1:23" s="15" customFormat="1" ht="19" customHeight="1" x14ac:dyDescent="0.2">
      <c r="A27" s="7" t="s">
        <v>34</v>
      </c>
      <c r="B27" s="29">
        <f>SUM(B25:B26)</f>
        <v>1168546</v>
      </c>
      <c r="C27" s="29">
        <f>SUM(C25:C26)</f>
        <v>1281380</v>
      </c>
      <c r="D27" s="29">
        <f>SUM(D25:D26)</f>
        <v>580180</v>
      </c>
      <c r="E27" s="29">
        <f>SUM(E25:E26)</f>
        <v>836010</v>
      </c>
      <c r="F27" s="29">
        <f>SUM(F25:F26)</f>
        <v>1045861</v>
      </c>
      <c r="G27" s="29">
        <f>SUM(G25:G26)</f>
        <v>1790682</v>
      </c>
      <c r="H27" s="30">
        <f t="shared" si="0"/>
        <v>1.397463671978648</v>
      </c>
      <c r="I27" s="30">
        <f t="shared" si="1"/>
        <v>1.7121606026039788</v>
      </c>
      <c r="J27" s="37"/>
      <c r="K27" s="37"/>
    </row>
  </sheetData>
  <mergeCells count="3">
    <mergeCell ref="M1:O1"/>
    <mergeCell ref="Q1:S1"/>
    <mergeCell ref="U1: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Henshall / Kamageo</dc:creator>
  <cp:lastModifiedBy>Tim Henshall / Kamageo</cp:lastModifiedBy>
  <dcterms:created xsi:type="dcterms:W3CDTF">2024-05-02T08:46:55Z</dcterms:created>
  <dcterms:modified xsi:type="dcterms:W3CDTF">2024-05-02T08:47:15Z</dcterms:modified>
</cp:coreProperties>
</file>