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henshall/Desktop/"/>
    </mc:Choice>
  </mc:AlternateContent>
  <xr:revisionPtr revIDLastSave="0" documentId="8_{A1DB56DA-388A-DE49-96F5-E2FE71E8E011}" xr6:coauthVersionLast="45" xr6:coauthVersionMax="45" xr10:uidLastSave="{00000000-0000-0000-0000-000000000000}"/>
  <bookViews>
    <workbookView xWindow="14000" yWindow="1020" windowWidth="27640" windowHeight="16940" xr2:uid="{0A8881B9-6E33-9241-9F1B-1042B952DCB9}"/>
  </bookViews>
  <sheets>
    <sheet name="By month" sheetId="1" r:id="rId1"/>
    <sheet name="Length stay" sheetId="2" r:id="rId2"/>
    <sheet name="Source Marke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F6" i="2"/>
  <c r="B19" i="2"/>
  <c r="F18" i="2"/>
  <c r="F16" i="2"/>
  <c r="F12" i="2"/>
  <c r="F9" i="2"/>
  <c r="F7" i="2"/>
  <c r="F5" i="2"/>
  <c r="B17" i="3"/>
  <c r="B24" i="3" s="1"/>
  <c r="B22" i="3"/>
  <c r="G14" i="1"/>
  <c r="G13" i="1"/>
  <c r="G12" i="1"/>
  <c r="G11" i="1"/>
  <c r="G10" i="1"/>
  <c r="G9" i="1"/>
  <c r="G8" i="1"/>
  <c r="G7" i="1"/>
  <c r="G6" i="1"/>
  <c r="G5" i="1"/>
  <c r="G4" i="1"/>
  <c r="G3" i="1"/>
  <c r="F15" i="1"/>
  <c r="G15" i="1" s="1"/>
  <c r="E15" i="1"/>
  <c r="D15" i="1"/>
  <c r="C15" i="1"/>
  <c r="B15" i="1"/>
  <c r="F10" i="2" l="1"/>
</calcChain>
</file>

<file path=xl/sharedStrings.xml><?xml version="1.0" encoding="utf-8"?>
<sst xmlns="http://schemas.openxmlformats.org/spreadsheetml/2006/main" count="57" uniqueCount="54">
  <si>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</si>
  <si>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</si>
  <si>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</si>
  <si>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</si>
  <si>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</si>
  <si>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</si>
  <si>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</si>
  <si>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</si>
  <si>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</si>
  <si>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</si>
  <si>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</si>
  <si>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</si>
  <si>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</si>
  <si>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2023 v 2019</t>
  </si>
  <si>
    <t>Month</t>
  </si>
  <si>
    <t>Number of Visitors by Month 2019-2023</t>
  </si>
  <si>
    <t xml:space="preserve">EUROPE </t>
  </si>
  <si>
    <t>German</t>
  </si>
  <si>
    <t>Italian</t>
  </si>
  <si>
    <t>French</t>
  </si>
  <si>
    <t>Dutch</t>
  </si>
  <si>
    <t xml:space="preserve">Other Europeans </t>
  </si>
  <si>
    <t>Scandinavian</t>
  </si>
  <si>
    <t>Russian</t>
  </si>
  <si>
    <t xml:space="preserve">Belgium  </t>
  </si>
  <si>
    <t>Turkish</t>
  </si>
  <si>
    <t xml:space="preserve">Polish </t>
  </si>
  <si>
    <t xml:space="preserve">Ukrainian </t>
  </si>
  <si>
    <t xml:space="preserve">Czech Republic </t>
  </si>
  <si>
    <t xml:space="preserve">Spanish </t>
  </si>
  <si>
    <t>ASIA</t>
  </si>
  <si>
    <t>Sub-total</t>
  </si>
  <si>
    <t>Unknowns</t>
  </si>
  <si>
    <t>AFRICA</t>
  </si>
  <si>
    <t>AMERICAS</t>
  </si>
  <si>
    <t>AUS &amp; NZ</t>
  </si>
  <si>
    <t>15+</t>
  </si>
  <si>
    <t>Arrivals</t>
  </si>
  <si>
    <t>%</t>
  </si>
  <si>
    <t>5-7 nights</t>
  </si>
  <si>
    <t>7-10 nights</t>
  </si>
  <si>
    <t>7-14 nights</t>
  </si>
  <si>
    <t>More than 14</t>
  </si>
  <si>
    <t>More than 7</t>
  </si>
  <si>
    <t>Sub-categ0ry</t>
  </si>
  <si>
    <t>No. of nights</t>
  </si>
  <si>
    <t>More than 3</t>
  </si>
  <si>
    <t>Total bed nights</t>
  </si>
  <si>
    <t>1 to 3 nights</t>
  </si>
  <si>
    <t>1 - 5 nights</t>
  </si>
  <si>
    <t>UK</t>
  </si>
  <si>
    <t>Quantity</t>
  </si>
  <si>
    <t>International Visitors by Nationality 2023</t>
  </si>
  <si>
    <t>Length of stay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</si>
</sst>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Raleway"/>
    </font>
    <font>
      <sz val="12"/>
      <color theme="0"/>
      <name val="Raleway"/>
    </font>
    <font>
      <b/>
      <sz val="12"/>
      <color theme="0"/>
      <name val="Raleway"/>
    </font>
    <font>
      <sz val="18"/>
      <color theme="1"/>
      <name val="Raleway"/>
    </font>
    <font>
      <sz val="18"/>
      <color theme="1"/>
      <name val="Calibri"/>
      <family val="2"/>
      <scheme val="minor"/>
    </font>
    <font>
      <b/>
      <sz val="12"/>
      <color theme="1"/>
      <name val="Raleway"/>
    </font>
    <font>
      <sz val="12"/>
      <color rgb="FFFF0000"/>
      <name val="Raleway"/>
    </font>
    <font>
      <b/>
      <sz val="16"/>
      <color theme="0"/>
      <name val="Raleway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167" fontId="3" fillId="0" borderId="1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7" fontId="5" fillId="2" borderId="1" xfId="1" applyNumberFormat="1" applyFont="1" applyFill="1" applyBorder="1" applyAlignment="1">
      <alignment horizontal="right" vertical="center"/>
    </xf>
    <xf numFmtId="9" fontId="5" fillId="2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9" fontId="3" fillId="4" borderId="1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7" fontId="3" fillId="0" borderId="1" xfId="1" applyNumberFormat="1" applyFont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3" fillId="5" borderId="1" xfId="0" applyNumberFormat="1" applyFont="1" applyFill="1" applyBorder="1" applyAlignment="1">
      <alignment vertical="center"/>
    </xf>
    <xf numFmtId="167" fontId="3" fillId="5" borderId="1" xfId="1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7" fontId="9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7" fontId="5" fillId="0" borderId="0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167" fontId="3" fillId="0" borderId="0" xfId="1" applyNumberFormat="1" applyFont="1" applyFill="1" applyAlignment="1">
      <alignment horizontal="right" vertical="center"/>
    </xf>
    <xf numFmtId="167" fontId="3" fillId="0" borderId="1" xfId="1" applyNumberFormat="1" applyFont="1" applyFill="1" applyBorder="1" applyAlignment="1">
      <alignment horizontal="right" vertical="center"/>
    </xf>
    <xf numFmtId="167" fontId="3" fillId="0" borderId="2" xfId="1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FFB8-EEDB-0447-922A-ECDD0F1E9201}">
  <dimension ref="A1:G15"/>
  <sheetViews>
    <sheetView tabSelected="1" workbookViewId="0">
      <selection activeCell="I3" sqref="I3"/>
    </sheetView>
  </sheetViews>
  <sheetFormatPr baseColWidth="10" defaultRowHeight="16" x14ac:dyDescent="0.2"/>
  <cols>
    <col min="1" max="1" width="14.33203125" style="2" customWidth="1"/>
    <col min="2" max="4" width="11.1640625" bestFit="1" customWidth="1"/>
    <col min="7" max="7" width="11.83203125" style="10" customWidth="1"/>
  </cols>
  <sheetData>
    <row r="1" spans="1:7" s="14" customFormat="1" ht="38" customHeight="1" x14ac:dyDescent="0.2">
      <c r="A1" s="13" t="s">
        <v>15</v>
      </c>
      <c r="G1" s="15"/>
    </row>
    <row r="2" spans="1:7" ht="23" customHeight="1" x14ac:dyDescent="0.2">
      <c r="A2" s="8" t="s">
        <v>14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 t="s">
        <v>13</v>
      </c>
    </row>
    <row r="3" spans="1:7" ht="23" customHeight="1" x14ac:dyDescent="0.2">
      <c r="A3" s="49" t="s">
        <v>0</v>
      </c>
      <c r="B3" s="50">
        <v>46133</v>
      </c>
      <c r="C3" s="51">
        <v>61461</v>
      </c>
      <c r="D3" s="51">
        <v>49868</v>
      </c>
      <c r="E3" s="51">
        <v>42443</v>
      </c>
      <c r="F3" s="7">
        <v>68813</v>
      </c>
      <c r="G3" s="16">
        <f>SUM(F3/B3)</f>
        <v>1.4916220492922636</v>
      </c>
    </row>
    <row r="4" spans="1:7" ht="23" customHeight="1" x14ac:dyDescent="0.2">
      <c r="A4" s="49" t="s">
        <v>1</v>
      </c>
      <c r="B4" s="52">
        <v>50387</v>
      </c>
      <c r="C4" s="51">
        <v>61752</v>
      </c>
      <c r="D4" s="51">
        <v>51574</v>
      </c>
      <c r="E4" s="51">
        <v>46995</v>
      </c>
      <c r="F4" s="7">
        <v>65430</v>
      </c>
      <c r="G4" s="16">
        <f t="shared" ref="G4:G14" si="0">SUM(F4/B4)</f>
        <v>1.2985492289677893</v>
      </c>
    </row>
    <row r="5" spans="1:7" ht="23" customHeight="1" x14ac:dyDescent="0.2">
      <c r="A5" s="49" t="s">
        <v>2</v>
      </c>
      <c r="B5" s="52">
        <v>33883</v>
      </c>
      <c r="C5" s="51">
        <v>33801</v>
      </c>
      <c r="D5" s="51">
        <v>43281</v>
      </c>
      <c r="E5" s="51">
        <v>38762</v>
      </c>
      <c r="F5" s="7">
        <v>45915</v>
      </c>
      <c r="G5" s="16">
        <f t="shared" si="0"/>
        <v>1.3551043296048166</v>
      </c>
    </row>
    <row r="6" spans="1:7" ht="23" customHeight="1" x14ac:dyDescent="0.2">
      <c r="A6" s="49" t="s">
        <v>3</v>
      </c>
      <c r="B6" s="52">
        <v>20242</v>
      </c>
      <c r="C6" s="51">
        <v>334</v>
      </c>
      <c r="D6" s="51">
        <v>13839</v>
      </c>
      <c r="E6" s="51">
        <v>20540</v>
      </c>
      <c r="F6" s="7">
        <v>27666</v>
      </c>
      <c r="G6" s="16">
        <f t="shared" si="0"/>
        <v>1.3667621776504297</v>
      </c>
    </row>
    <row r="7" spans="1:7" ht="23" customHeight="1" x14ac:dyDescent="0.2">
      <c r="A7" s="49" t="s">
        <v>4</v>
      </c>
      <c r="B7" s="52">
        <v>15640</v>
      </c>
      <c r="C7" s="51">
        <v>197</v>
      </c>
      <c r="D7" s="51">
        <v>9280</v>
      </c>
      <c r="E7" s="51">
        <v>20450</v>
      </c>
      <c r="F7" s="7">
        <v>26620</v>
      </c>
      <c r="G7" s="16">
        <f t="shared" si="0"/>
        <v>1.7020460358056266</v>
      </c>
    </row>
    <row r="8" spans="1:7" ht="23" customHeight="1" x14ac:dyDescent="0.2">
      <c r="A8" s="49" t="s">
        <v>5</v>
      </c>
      <c r="B8" s="52">
        <v>36605</v>
      </c>
      <c r="C8" s="51">
        <v>353</v>
      </c>
      <c r="D8" s="51">
        <v>20416</v>
      </c>
      <c r="E8" s="51">
        <v>34013</v>
      </c>
      <c r="F8" s="7">
        <v>47595</v>
      </c>
      <c r="G8" s="16">
        <f t="shared" si="0"/>
        <v>1.3002322087146565</v>
      </c>
    </row>
    <row r="9" spans="1:7" ht="23" customHeight="1" x14ac:dyDescent="0.2">
      <c r="A9" s="49" t="s">
        <v>6</v>
      </c>
      <c r="B9" s="52">
        <v>55947</v>
      </c>
      <c r="C9" s="51">
        <v>3079</v>
      </c>
      <c r="D9" s="51">
        <v>29714</v>
      </c>
      <c r="E9" s="51">
        <v>58157</v>
      </c>
      <c r="F9" s="7">
        <v>58711</v>
      </c>
      <c r="G9" s="16">
        <f t="shared" si="0"/>
        <v>1.0494039001197562</v>
      </c>
    </row>
    <row r="10" spans="1:7" ht="23" customHeight="1" x14ac:dyDescent="0.2">
      <c r="A10" s="49" t="s">
        <v>7</v>
      </c>
      <c r="B10" s="52">
        <v>68163</v>
      </c>
      <c r="C10" s="51">
        <v>4366</v>
      </c>
      <c r="D10" s="51">
        <v>34425</v>
      </c>
      <c r="E10" s="51">
        <v>61388</v>
      </c>
      <c r="F10" s="7">
        <v>61446</v>
      </c>
      <c r="G10" s="16">
        <f t="shared" si="0"/>
        <v>0.90145680207737333</v>
      </c>
    </row>
    <row r="11" spans="1:7" ht="23" customHeight="1" x14ac:dyDescent="0.2">
      <c r="A11" s="49" t="s">
        <v>8</v>
      </c>
      <c r="B11" s="51">
        <v>49732</v>
      </c>
      <c r="C11" s="51">
        <v>5422</v>
      </c>
      <c r="D11" s="51">
        <v>25817</v>
      </c>
      <c r="E11" s="51">
        <v>46338</v>
      </c>
      <c r="F11" s="7">
        <v>53839</v>
      </c>
      <c r="G11" s="16">
        <f t="shared" si="0"/>
        <v>1.0825826429662995</v>
      </c>
    </row>
    <row r="12" spans="1:7" ht="23" customHeight="1" x14ac:dyDescent="0.2">
      <c r="A12" s="49" t="s">
        <v>9</v>
      </c>
      <c r="B12" s="51">
        <v>53023</v>
      </c>
      <c r="C12" s="51">
        <v>12157</v>
      </c>
      <c r="D12" s="51">
        <v>31826</v>
      </c>
      <c r="E12" s="51">
        <v>57547</v>
      </c>
      <c r="F12" s="7">
        <v>54961</v>
      </c>
      <c r="G12" s="16">
        <f t="shared" si="0"/>
        <v>1.0365501763385701</v>
      </c>
    </row>
    <row r="13" spans="1:7" ht="23" customHeight="1" x14ac:dyDescent="0.2">
      <c r="A13" s="49" t="s">
        <v>10</v>
      </c>
      <c r="B13" s="51">
        <v>47824</v>
      </c>
      <c r="C13" s="51">
        <v>29128</v>
      </c>
      <c r="D13" s="51">
        <v>35438</v>
      </c>
      <c r="E13" s="51">
        <v>55150</v>
      </c>
      <c r="F13" s="7">
        <v>57296</v>
      </c>
      <c r="G13" s="16">
        <f t="shared" si="0"/>
        <v>1.1980595516895283</v>
      </c>
    </row>
    <row r="14" spans="1:7" ht="23" customHeight="1" x14ac:dyDescent="0.2">
      <c r="A14" s="49" t="s">
        <v>11</v>
      </c>
      <c r="B14" s="51">
        <v>60685</v>
      </c>
      <c r="C14" s="51">
        <v>48594</v>
      </c>
      <c r="D14" s="51">
        <v>48167</v>
      </c>
      <c r="E14" s="51">
        <v>66720</v>
      </c>
      <c r="F14" s="7">
        <v>70186</v>
      </c>
      <c r="G14" s="16">
        <f t="shared" si="0"/>
        <v>1.1565625772431407</v>
      </c>
    </row>
    <row r="15" spans="1:7" ht="23" customHeight="1" x14ac:dyDescent="0.2">
      <c r="A15" s="8" t="s">
        <v>12</v>
      </c>
      <c r="B15" s="11">
        <f>SUM(B3:B14)</f>
        <v>538264</v>
      </c>
      <c r="C15" s="11">
        <f t="shared" ref="C15:F15" si="1">SUM(C3:C14)</f>
        <v>260644</v>
      </c>
      <c r="D15" s="11">
        <f t="shared" si="1"/>
        <v>393645</v>
      </c>
      <c r="E15" s="11">
        <f t="shared" si="1"/>
        <v>548503</v>
      </c>
      <c r="F15" s="11">
        <f t="shared" si="1"/>
        <v>638478</v>
      </c>
      <c r="G15" s="12">
        <f>SUM(F15/B15)</f>
        <v>1.1861800157543509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3F09-8042-DA42-AFF8-E27D0D44B4CD}">
  <dimension ref="A1:G21"/>
  <sheetViews>
    <sheetView workbookViewId="0">
      <selection activeCell="D21" sqref="D21"/>
    </sheetView>
  </sheetViews>
  <sheetFormatPr baseColWidth="10" defaultRowHeight="16" x14ac:dyDescent="0.2"/>
  <cols>
    <col min="1" max="1" width="15.33203125" style="30" customWidth="1"/>
    <col min="2" max="2" width="18.33203125" style="31" customWidth="1"/>
    <col min="3" max="3" width="16.83203125" style="1" customWidth="1"/>
    <col min="4" max="4" width="15" style="31" customWidth="1"/>
    <col min="5" max="5" width="19.1640625" style="1" customWidth="1"/>
    <col min="6" max="6" width="12.1640625" style="31" customWidth="1"/>
    <col min="8" max="16384" width="10.83203125" style="1"/>
  </cols>
  <sheetData>
    <row r="1" spans="1:7" s="35" customFormat="1" ht="33" customHeight="1" x14ac:dyDescent="0.2">
      <c r="A1" s="36" t="s">
        <v>53</v>
      </c>
      <c r="B1" s="31"/>
      <c r="D1" s="31"/>
      <c r="F1" s="31"/>
    </row>
    <row r="2" spans="1:7" ht="34" customHeight="1" x14ac:dyDescent="0.2">
      <c r="A2" s="44" t="s">
        <v>45</v>
      </c>
      <c r="B2" s="42" t="s">
        <v>37</v>
      </c>
      <c r="C2" s="42" t="s">
        <v>47</v>
      </c>
      <c r="D2" s="42" t="s">
        <v>38</v>
      </c>
      <c r="E2" s="45" t="s">
        <v>44</v>
      </c>
      <c r="F2" s="42" t="s">
        <v>38</v>
      </c>
      <c r="G2" s="1"/>
    </row>
    <row r="3" spans="1:7" ht="22" customHeight="1" x14ac:dyDescent="0.2">
      <c r="A3" s="26">
        <v>1</v>
      </c>
      <c r="B3" s="28">
        <v>9266</v>
      </c>
      <c r="C3" s="28">
        <f>SUM(A3*B3)</f>
        <v>9266</v>
      </c>
      <c r="D3" s="26">
        <v>1.45</v>
      </c>
      <c r="E3" s="3"/>
      <c r="F3" s="26"/>
      <c r="G3" s="1"/>
    </row>
    <row r="4" spans="1:7" ht="22" customHeight="1" x14ac:dyDescent="0.2">
      <c r="A4" s="26">
        <v>2</v>
      </c>
      <c r="B4" s="28">
        <v>12778</v>
      </c>
      <c r="C4" s="28">
        <f>SUM(A4*B4)</f>
        <v>25556</v>
      </c>
      <c r="D4" s="27">
        <v>2</v>
      </c>
      <c r="E4" s="3"/>
      <c r="F4" s="26"/>
      <c r="G4" s="1"/>
    </row>
    <row r="5" spans="1:7" ht="22" customHeight="1" x14ac:dyDescent="0.2">
      <c r="A5" s="26">
        <v>3</v>
      </c>
      <c r="B5" s="28">
        <v>17116</v>
      </c>
      <c r="C5" s="28">
        <f>SUM(A5*B5)</f>
        <v>51348</v>
      </c>
      <c r="D5" s="26">
        <v>2.68</v>
      </c>
      <c r="E5" s="33" t="s">
        <v>48</v>
      </c>
      <c r="F5" s="26">
        <f>SUM(D3:D5)</f>
        <v>6.1300000000000008</v>
      </c>
      <c r="G5" s="1"/>
    </row>
    <row r="6" spans="1:7" ht="22" customHeight="1" x14ac:dyDescent="0.2">
      <c r="A6" s="26">
        <v>4</v>
      </c>
      <c r="B6" s="28">
        <v>20065</v>
      </c>
      <c r="C6" s="28">
        <f>SUM(A6*B6)</f>
        <v>80260</v>
      </c>
      <c r="D6" s="26">
        <v>3.14</v>
      </c>
      <c r="E6" s="33" t="s">
        <v>46</v>
      </c>
      <c r="F6" s="34">
        <f>SUM(D6:D18)</f>
        <v>93.87</v>
      </c>
      <c r="G6" s="1"/>
    </row>
    <row r="7" spans="1:7" ht="22" customHeight="1" x14ac:dyDescent="0.2">
      <c r="A7" s="26">
        <v>5</v>
      </c>
      <c r="B7" s="28">
        <v>85516</v>
      </c>
      <c r="C7" s="28">
        <f>SUM(A7*B7)</f>
        <v>427580</v>
      </c>
      <c r="D7" s="26">
        <v>13.39</v>
      </c>
      <c r="E7" s="33" t="s">
        <v>49</v>
      </c>
      <c r="F7" s="26">
        <f>SUM(D3:D7)</f>
        <v>22.660000000000004</v>
      </c>
      <c r="G7" s="1"/>
    </row>
    <row r="8" spans="1:7" ht="22" customHeight="1" x14ac:dyDescent="0.2">
      <c r="A8" s="26">
        <v>6</v>
      </c>
      <c r="B8" s="28">
        <v>90277</v>
      </c>
      <c r="C8" s="28">
        <f>SUM(A8*B8)</f>
        <v>541662</v>
      </c>
      <c r="D8" s="26">
        <v>14.14</v>
      </c>
      <c r="E8" s="5"/>
      <c r="F8" s="26"/>
      <c r="G8" s="1"/>
    </row>
    <row r="9" spans="1:7" ht="22" customHeight="1" x14ac:dyDescent="0.2">
      <c r="A9" s="26">
        <v>7</v>
      </c>
      <c r="B9" s="28">
        <v>125282</v>
      </c>
      <c r="C9" s="28">
        <f>SUM(A9*B9)</f>
        <v>876974</v>
      </c>
      <c r="D9" s="26">
        <v>19.62</v>
      </c>
      <c r="E9" s="33" t="s">
        <v>39</v>
      </c>
      <c r="F9" s="26">
        <f>SUM(D7:D9)</f>
        <v>47.150000000000006</v>
      </c>
      <c r="G9" s="1"/>
    </row>
    <row r="10" spans="1:7" ht="22" customHeight="1" x14ac:dyDescent="0.2">
      <c r="A10" s="26">
        <v>8</v>
      </c>
      <c r="B10" s="28">
        <v>109534</v>
      </c>
      <c r="C10" s="28">
        <f>SUM(A10*B10)</f>
        <v>876272</v>
      </c>
      <c r="D10" s="26">
        <v>17.149999999999999</v>
      </c>
      <c r="E10" s="33" t="s">
        <v>43</v>
      </c>
      <c r="F10" s="26">
        <f>SUM(D10:D17)+D18</f>
        <v>43.580000000000005</v>
      </c>
      <c r="G10" s="1"/>
    </row>
    <row r="11" spans="1:7" ht="22" customHeight="1" x14ac:dyDescent="0.2">
      <c r="A11" s="26">
        <v>9</v>
      </c>
      <c r="B11" s="28">
        <v>39377</v>
      </c>
      <c r="C11" s="28">
        <f>SUM(A11*B11)</f>
        <v>354393</v>
      </c>
      <c r="D11" s="26">
        <v>6.17</v>
      </c>
      <c r="E11" s="5"/>
      <c r="F11" s="26"/>
      <c r="G11" s="1"/>
    </row>
    <row r="12" spans="1:7" ht="22" customHeight="1" x14ac:dyDescent="0.2">
      <c r="A12" s="26">
        <v>10</v>
      </c>
      <c r="B12" s="28">
        <v>31112</v>
      </c>
      <c r="C12" s="28">
        <f>SUM(A12*B12)</f>
        <v>311120</v>
      </c>
      <c r="D12" s="26">
        <v>4.87</v>
      </c>
      <c r="E12" s="33" t="s">
        <v>40</v>
      </c>
      <c r="F12" s="26">
        <f>SUM(D9:D12)</f>
        <v>47.809999999999995</v>
      </c>
      <c r="G12" s="1"/>
    </row>
    <row r="13" spans="1:7" ht="22" customHeight="1" x14ac:dyDescent="0.2">
      <c r="A13" s="26">
        <v>11</v>
      </c>
      <c r="B13" s="28">
        <v>13166</v>
      </c>
      <c r="C13" s="28">
        <f>SUM(A13*B13)</f>
        <v>144826</v>
      </c>
      <c r="D13" s="26">
        <v>2.06</v>
      </c>
      <c r="E13" s="5"/>
      <c r="F13" s="26"/>
      <c r="G13" s="1"/>
    </row>
    <row r="14" spans="1:7" ht="22" customHeight="1" x14ac:dyDescent="0.2">
      <c r="A14" s="26">
        <v>12</v>
      </c>
      <c r="B14" s="28">
        <v>15902</v>
      </c>
      <c r="C14" s="28">
        <f>SUM(A14*B14)</f>
        <v>190824</v>
      </c>
      <c r="D14" s="26">
        <v>2.4900000000000002</v>
      </c>
      <c r="E14" s="5"/>
      <c r="F14" s="26"/>
      <c r="G14" s="1"/>
    </row>
    <row r="15" spans="1:7" ht="22" customHeight="1" x14ac:dyDescent="0.2">
      <c r="A15" s="26">
        <v>13</v>
      </c>
      <c r="B15" s="28">
        <v>6873</v>
      </c>
      <c r="C15" s="28">
        <f>SUM(A15*B15)</f>
        <v>89349</v>
      </c>
      <c r="D15" s="26">
        <v>1.08</v>
      </c>
      <c r="E15" s="5"/>
      <c r="F15" s="26"/>
      <c r="G15" s="1"/>
    </row>
    <row r="16" spans="1:7" ht="22" customHeight="1" x14ac:dyDescent="0.2">
      <c r="A16" s="26">
        <v>14</v>
      </c>
      <c r="B16" s="28">
        <v>21586</v>
      </c>
      <c r="C16" s="28">
        <f>SUM(A16*B16)</f>
        <v>302204</v>
      </c>
      <c r="D16" s="26">
        <v>3.38</v>
      </c>
      <c r="E16" s="33" t="s">
        <v>41</v>
      </c>
      <c r="F16" s="26">
        <f>SUM(D9:D16)</f>
        <v>56.82</v>
      </c>
      <c r="G16" s="1"/>
    </row>
    <row r="17" spans="1:7" ht="22" customHeight="1" x14ac:dyDescent="0.2">
      <c r="A17" s="26">
        <v>15</v>
      </c>
      <c r="B17" s="28">
        <v>12345</v>
      </c>
      <c r="C17" s="28">
        <f>SUM(A17*B17)</f>
        <v>185175</v>
      </c>
      <c r="D17" s="26">
        <v>1.93</v>
      </c>
      <c r="E17" s="5"/>
      <c r="F17" s="26"/>
      <c r="G17" s="1"/>
    </row>
    <row r="18" spans="1:7" ht="22" customHeight="1" x14ac:dyDescent="0.2">
      <c r="A18" s="26" t="s">
        <v>36</v>
      </c>
      <c r="B18" s="28">
        <v>28303</v>
      </c>
      <c r="C18" s="28">
        <v>676312</v>
      </c>
      <c r="D18" s="29">
        <v>4.45</v>
      </c>
      <c r="E18" s="33" t="s">
        <v>42</v>
      </c>
      <c r="F18" s="26">
        <f>SUM(D17+D18)</f>
        <v>6.38</v>
      </c>
      <c r="G18" s="1"/>
    </row>
    <row r="19" spans="1:7" ht="22" customHeight="1" x14ac:dyDescent="0.2">
      <c r="A19" s="46" t="s">
        <v>12</v>
      </c>
      <c r="B19" s="47">
        <f>SUM(B3:B18)</f>
        <v>638498</v>
      </c>
      <c r="C19" s="47">
        <v>5143121</v>
      </c>
      <c r="D19" s="48">
        <v>100</v>
      </c>
      <c r="E19" s="35"/>
      <c r="F19" s="35"/>
      <c r="G19" s="1"/>
    </row>
    <row r="20" spans="1:7" ht="22" customHeight="1" x14ac:dyDescent="0.2">
      <c r="F20" s="1"/>
      <c r="G20" s="1"/>
    </row>
    <row r="21" spans="1:7" x14ac:dyDescent="0.2">
      <c r="D21" s="32"/>
      <c r="G2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708D-01E2-A949-9319-447785B866FC}">
  <dimension ref="A1:G24"/>
  <sheetViews>
    <sheetView workbookViewId="0">
      <selection activeCell="E5" sqref="E5"/>
    </sheetView>
  </sheetViews>
  <sheetFormatPr baseColWidth="10" defaultRowHeight="16" x14ac:dyDescent="0.2"/>
  <cols>
    <col min="1" max="1" width="36.83203125" customWidth="1"/>
    <col min="2" max="2" width="19.83203125" customWidth="1"/>
  </cols>
  <sheetData>
    <row r="1" spans="1:7" ht="40" customHeight="1" x14ac:dyDescent="0.2">
      <c r="A1" s="37" t="s">
        <v>52</v>
      </c>
      <c r="B1" s="38"/>
    </row>
    <row r="2" spans="1:7" s="17" customFormat="1" ht="24" customHeight="1" x14ac:dyDescent="0.2">
      <c r="A2" s="39" t="s">
        <v>16</v>
      </c>
      <c r="B2" s="43" t="s">
        <v>51</v>
      </c>
      <c r="C2" s="4"/>
      <c r="D2" s="4"/>
      <c r="E2" s="4"/>
      <c r="F2" s="4"/>
      <c r="G2" s="4"/>
    </row>
    <row r="3" spans="1:7" s="17" customFormat="1" ht="24" customHeight="1" x14ac:dyDescent="0.2">
      <c r="A3" s="3" t="s">
        <v>19</v>
      </c>
      <c r="B3" s="18">
        <v>68079</v>
      </c>
      <c r="C3" s="4"/>
      <c r="D3" s="4"/>
      <c r="E3" s="4"/>
      <c r="F3" s="4"/>
      <c r="G3" s="4"/>
    </row>
    <row r="4" spans="1:7" s="17" customFormat="1" ht="24" customHeight="1" x14ac:dyDescent="0.2">
      <c r="A4" s="3" t="s">
        <v>18</v>
      </c>
      <c r="B4" s="18">
        <v>67584</v>
      </c>
      <c r="C4" s="4"/>
      <c r="D4" s="4"/>
      <c r="E4" s="4"/>
      <c r="F4" s="4"/>
      <c r="G4" s="4"/>
    </row>
    <row r="5" spans="1:7" s="17" customFormat="1" ht="24" customHeight="1" x14ac:dyDescent="0.2">
      <c r="A5" s="3" t="s">
        <v>17</v>
      </c>
      <c r="B5" s="18">
        <v>57178</v>
      </c>
      <c r="C5" s="4"/>
      <c r="D5" s="4"/>
      <c r="E5" s="4"/>
      <c r="F5" s="4"/>
      <c r="G5" s="4"/>
    </row>
    <row r="6" spans="1:7" s="17" customFormat="1" ht="24" customHeight="1" x14ac:dyDescent="0.2">
      <c r="A6" s="3" t="s">
        <v>26</v>
      </c>
      <c r="B6" s="18">
        <v>46289</v>
      </c>
      <c r="C6" s="4"/>
      <c r="D6" s="4"/>
      <c r="E6" s="4"/>
      <c r="F6" s="4"/>
      <c r="G6" s="4"/>
    </row>
    <row r="7" spans="1:7" s="17" customFormat="1" ht="24" customHeight="1" x14ac:dyDescent="0.2">
      <c r="A7" s="24" t="s">
        <v>50</v>
      </c>
      <c r="B7" s="25">
        <v>38628</v>
      </c>
      <c r="C7" s="4"/>
      <c r="D7" s="4"/>
      <c r="E7" s="4"/>
      <c r="F7" s="4"/>
      <c r="G7" s="4"/>
    </row>
    <row r="8" spans="1:7" s="17" customFormat="1" ht="24" customHeight="1" x14ac:dyDescent="0.2">
      <c r="A8" s="3" t="s">
        <v>22</v>
      </c>
      <c r="B8" s="18">
        <v>24872</v>
      </c>
      <c r="C8" s="4"/>
      <c r="D8" s="4"/>
      <c r="E8" s="4"/>
      <c r="F8" s="4"/>
      <c r="G8" s="4"/>
    </row>
    <row r="9" spans="1:7" s="17" customFormat="1" ht="24" customHeight="1" x14ac:dyDescent="0.2">
      <c r="A9" s="3" t="s">
        <v>20</v>
      </c>
      <c r="B9" s="18">
        <v>17028</v>
      </c>
      <c r="C9" s="4"/>
      <c r="D9" s="4"/>
      <c r="E9" s="4"/>
      <c r="F9" s="4"/>
      <c r="G9" s="4"/>
    </row>
    <row r="10" spans="1:7" s="17" customFormat="1" ht="24" customHeight="1" x14ac:dyDescent="0.2">
      <c r="A10" s="3" t="s">
        <v>28</v>
      </c>
      <c r="B10" s="18">
        <v>16632</v>
      </c>
      <c r="C10" s="4"/>
      <c r="D10" s="4"/>
      <c r="E10" s="4"/>
      <c r="F10" s="4"/>
      <c r="G10" s="4"/>
    </row>
    <row r="11" spans="1:7" s="17" customFormat="1" ht="24" customHeight="1" x14ac:dyDescent="0.2">
      <c r="A11" s="3" t="s">
        <v>29</v>
      </c>
      <c r="B11" s="18">
        <v>10794</v>
      </c>
      <c r="C11" s="4"/>
      <c r="D11" s="4"/>
      <c r="E11" s="4"/>
      <c r="F11" s="4"/>
      <c r="G11" s="4"/>
    </row>
    <row r="12" spans="1:7" s="17" customFormat="1" ht="24" customHeight="1" x14ac:dyDescent="0.2">
      <c r="A12" s="3" t="s">
        <v>24</v>
      </c>
      <c r="B12" s="18">
        <v>9180</v>
      </c>
      <c r="C12" s="4"/>
      <c r="D12" s="4"/>
      <c r="E12" s="4"/>
      <c r="F12" s="4"/>
      <c r="G12" s="4"/>
    </row>
    <row r="13" spans="1:7" s="17" customFormat="1" ht="24" customHeight="1" x14ac:dyDescent="0.2">
      <c r="A13" s="3" t="s">
        <v>23</v>
      </c>
      <c r="B13" s="18">
        <v>9166</v>
      </c>
      <c r="C13" s="4"/>
      <c r="D13" s="4"/>
      <c r="E13" s="4"/>
      <c r="F13" s="4"/>
      <c r="G13" s="4"/>
    </row>
    <row r="14" spans="1:7" s="17" customFormat="1" ht="24" customHeight="1" x14ac:dyDescent="0.2">
      <c r="A14" s="3" t="s">
        <v>25</v>
      </c>
      <c r="B14" s="18">
        <v>5490</v>
      </c>
      <c r="C14" s="4"/>
      <c r="D14" s="4"/>
      <c r="E14" s="4"/>
      <c r="F14" s="4"/>
      <c r="G14" s="4"/>
    </row>
    <row r="15" spans="1:7" s="17" customFormat="1" ht="24" customHeight="1" x14ac:dyDescent="0.2">
      <c r="A15" s="3" t="s">
        <v>27</v>
      </c>
      <c r="B15" s="18">
        <v>4026</v>
      </c>
      <c r="C15" s="4"/>
      <c r="D15" s="4"/>
      <c r="E15" s="4"/>
      <c r="F15" s="4"/>
      <c r="G15" s="4"/>
    </row>
    <row r="16" spans="1:7" s="17" customFormat="1" ht="24" customHeight="1" x14ac:dyDescent="0.2">
      <c r="A16" s="3" t="s">
        <v>21</v>
      </c>
      <c r="B16" s="18">
        <v>87355</v>
      </c>
      <c r="C16" s="4"/>
      <c r="D16" s="4"/>
      <c r="E16" s="4"/>
      <c r="F16" s="4"/>
      <c r="G16" s="4"/>
    </row>
    <row r="17" spans="1:7" ht="23" customHeight="1" x14ac:dyDescent="0.2">
      <c r="A17" s="23" t="s">
        <v>31</v>
      </c>
      <c r="B17" s="21">
        <f>SUM(B3:B16)</f>
        <v>462301</v>
      </c>
      <c r="C17" s="19"/>
      <c r="D17" s="6"/>
      <c r="E17" s="6"/>
      <c r="F17" s="6"/>
      <c r="G17" s="6"/>
    </row>
    <row r="18" spans="1:7" ht="23" customHeight="1" x14ac:dyDescent="0.2">
      <c r="A18" s="40" t="s">
        <v>30</v>
      </c>
      <c r="B18" s="18">
        <v>46122</v>
      </c>
      <c r="C18" s="6"/>
      <c r="D18" s="6"/>
      <c r="E18" s="6"/>
      <c r="F18" s="6"/>
      <c r="G18" s="6"/>
    </row>
    <row r="19" spans="1:7" ht="23" customHeight="1" x14ac:dyDescent="0.2">
      <c r="A19" s="40" t="s">
        <v>33</v>
      </c>
      <c r="B19" s="18">
        <v>84158</v>
      </c>
      <c r="C19" s="6"/>
      <c r="D19" s="6"/>
      <c r="E19" s="6"/>
      <c r="F19" s="6"/>
      <c r="G19" s="6"/>
    </row>
    <row r="20" spans="1:7" ht="23" customHeight="1" x14ac:dyDescent="0.2">
      <c r="A20" s="40" t="s">
        <v>34</v>
      </c>
      <c r="B20" s="18">
        <v>40871</v>
      </c>
      <c r="C20" s="6"/>
      <c r="D20" s="6"/>
      <c r="E20" s="6"/>
      <c r="F20" s="6"/>
      <c r="G20" s="6"/>
    </row>
    <row r="21" spans="1:7" ht="23" customHeight="1" x14ac:dyDescent="0.2">
      <c r="A21" s="40" t="s">
        <v>35</v>
      </c>
      <c r="B21" s="18">
        <v>4769</v>
      </c>
      <c r="C21" s="6"/>
      <c r="D21" s="6"/>
      <c r="E21" s="6"/>
      <c r="F21" s="6"/>
      <c r="G21" s="6"/>
    </row>
    <row r="22" spans="1:7" ht="24" customHeight="1" x14ac:dyDescent="0.2">
      <c r="A22" s="23" t="s">
        <v>31</v>
      </c>
      <c r="B22" s="20">
        <f>SUM(B18:B21)</f>
        <v>175920</v>
      </c>
      <c r="C22" s="6"/>
      <c r="D22" s="6"/>
      <c r="E22" s="6"/>
      <c r="F22" s="6"/>
      <c r="G22" s="6"/>
    </row>
    <row r="23" spans="1:7" ht="24" customHeight="1" x14ac:dyDescent="0.2">
      <c r="A23" s="41" t="s">
        <v>32</v>
      </c>
      <c r="B23" s="20">
        <v>277</v>
      </c>
      <c r="C23" s="6"/>
      <c r="D23" s="6"/>
      <c r="E23" s="6"/>
      <c r="F23" s="6"/>
      <c r="G23" s="6"/>
    </row>
    <row r="24" spans="1:7" ht="24" customHeight="1" x14ac:dyDescent="0.2">
      <c r="A24" s="6"/>
      <c r="B24" s="22">
        <f>SUM(B17+B23+B22)</f>
        <v>638498</v>
      </c>
      <c r="C24" s="6"/>
      <c r="D24" s="6"/>
      <c r="E24" s="6"/>
      <c r="F24" s="6"/>
      <c r="G24" s="6"/>
    </row>
  </sheetData>
  <sortState xmlns:xlrd2="http://schemas.microsoft.com/office/spreadsheetml/2017/richdata2" ref="A3:B15">
    <sortCondition descending="1" ref="B3:B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month</vt:lpstr>
      <vt:lpstr>Length stay</vt:lpstr>
      <vt:lpstr>Source Market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Henshall / Kamageo</dc:creator>
  <cp:lastModifiedBy>Tim Henshall / Kamageo</cp:lastModifiedBy>
  <dcterms:created xsi:type="dcterms:W3CDTF">2024-05-02T13:55:09Z</dcterms:created>
  <dcterms:modified xsi:type="dcterms:W3CDTF">2024-05-02T15:03:00Z</dcterms:modified>
</cp:coreProperties>
</file>